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0120" windowHeight="7940" activeTab="0"/>
  </bookViews>
  <sheets>
    <sheet name="Template homozygous breeding" sheetId="1" r:id="rId1"/>
    <sheet name="Mendellian Ratio" sheetId="2" r:id="rId2"/>
    <sheet name="Heterozygous breeding" sheetId="3" r:id="rId3"/>
  </sheets>
  <definedNames/>
  <calcPr fullCalcOnLoad="1"/>
</workbook>
</file>

<file path=xl/comments3.xml><?xml version="1.0" encoding="utf-8"?>
<comments xmlns="http://schemas.openxmlformats.org/spreadsheetml/2006/main">
  <authors>
    <author>Sebastian Jose David</author>
  </authors>
  <commentList>
    <comment ref="F35" authorId="0">
      <text>
        <r>
          <rPr>
            <b/>
            <sz val="9"/>
            <rFont val="Tahoma"/>
            <family val="2"/>
          </rPr>
          <t>Sebastian Jose David:</t>
        </r>
        <r>
          <rPr>
            <sz val="9"/>
            <rFont val="Tahoma"/>
            <family val="2"/>
          </rPr>
          <t xml:space="preserve">
update with expected number of pregnancies</t>
        </r>
      </text>
    </comment>
  </commentList>
</comments>
</file>

<file path=xl/sharedStrings.xml><?xml version="1.0" encoding="utf-8"?>
<sst xmlns="http://schemas.openxmlformats.org/spreadsheetml/2006/main" count="120" uniqueCount="35">
  <si>
    <t>TOTAL + 20%</t>
  </si>
  <si>
    <t>Male</t>
  </si>
  <si>
    <t>Female</t>
  </si>
  <si>
    <t>BREEDERS</t>
  </si>
  <si>
    <t xml:space="preserve">TOTAL NO. OF ANIMALS (required FOR EXPERIMENT) </t>
  </si>
  <si>
    <t>TOTAL NO OF ANIMALS (experiment+Breeders)</t>
  </si>
  <si>
    <t>Total (*if all offsprings are useable for experiment)</t>
  </si>
  <si>
    <t>Total (Harem breeding at 1M 2F)</t>
  </si>
  <si>
    <t xml:space="preserve">OFFSPRINGS (~ 8) </t>
  </si>
  <si>
    <t xml:space="preserve">IF and when using specific genotypes: </t>
  </si>
  <si>
    <t>Total (*genetic probabaility is transferrable at 10%)</t>
  </si>
  <si>
    <t xml:space="preserve">IF and when using specific genotypes of specific gender </t>
  </si>
  <si>
    <t>Total (*genetic probabaility at 10% and 1 gender)</t>
  </si>
  <si>
    <t>Total (*genetic probabaility is transferrable at 50%)</t>
  </si>
  <si>
    <t>Total (*genetic probabaility at 50% and 1 gender)</t>
  </si>
  <si>
    <t xml:space="preserve">Tables will only be true for: </t>
  </si>
  <si>
    <t>Homozygous breeding</t>
  </si>
  <si>
    <t>Expecting only two genotype eg. (+/+) x (-/-)</t>
  </si>
  <si>
    <t>Total (*heterozygous breeding ~25%)</t>
  </si>
  <si>
    <t xml:space="preserve">Heterozygous breeding eg (+/-) x (+/-) desired genotype is (-/-) </t>
  </si>
  <si>
    <t>Total (*genetic probabaility at 25% and 1 gender)</t>
  </si>
  <si>
    <t>*female litter size</t>
  </si>
  <si>
    <t>*number of pregnancies</t>
  </si>
  <si>
    <r>
      <t>Female</t>
    </r>
    <r>
      <rPr>
        <sz val="11"/>
        <color indexed="10"/>
        <rFont val="Calibri"/>
        <family val="2"/>
      </rPr>
      <t xml:space="preserve"> (~8 /litter * 4 parity)</t>
    </r>
  </si>
  <si>
    <r>
      <t xml:space="preserve">Female </t>
    </r>
    <r>
      <rPr>
        <sz val="11"/>
        <color indexed="10"/>
        <rFont val="Calibri"/>
        <family val="2"/>
      </rPr>
      <t>(~8 /litter * 4 parity)</t>
    </r>
  </si>
  <si>
    <r>
      <t xml:space="preserve">OFFSPRINGS </t>
    </r>
    <r>
      <rPr>
        <sz val="11"/>
        <color indexed="10"/>
        <rFont val="Calibri"/>
        <family val="2"/>
      </rPr>
      <t>(~ 8)</t>
    </r>
    <r>
      <rPr>
        <sz val="11"/>
        <color theme="1"/>
        <rFont val="Calibri"/>
        <family val="2"/>
      </rPr>
      <t xml:space="preserve"> </t>
    </r>
  </si>
  <si>
    <r>
      <t xml:space="preserve">OFFSPRINGS </t>
    </r>
    <r>
      <rPr>
        <sz val="11"/>
        <color indexed="10"/>
        <rFont val="Calibri"/>
        <family val="2"/>
      </rPr>
      <t xml:space="preserve">(~ 8) </t>
    </r>
  </si>
  <si>
    <t>Re: input the number of animal to be used to experiments  and also the average no. of progeny and no. of parity for the females of strain to be used</t>
  </si>
  <si>
    <t>To note</t>
  </si>
  <si>
    <t>only cells of this color are changebale</t>
  </si>
  <si>
    <t xml:space="preserve">LEGEND: </t>
  </si>
  <si>
    <t>Total number of animals to be used for the project to provide required number of animals for the experiment</t>
  </si>
  <si>
    <t>Homozygous Breeding</t>
  </si>
  <si>
    <t>Mendellian Ratio</t>
  </si>
  <si>
    <t>Heterozygous Breeding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</si>
</sst>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19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Fill="1" applyAlignment="1">
      <alignment/>
    </xf>
    <xf numFmtId="1" fontId="0" fillId="0" borderId="12" xfId="0" applyNumberFormat="1" applyBorder="1" applyAlignment="1">
      <alignment/>
    </xf>
    <xf numFmtId="1" fontId="0" fillId="34" borderId="20" xfId="0" applyNumberForma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5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9" xfId="0" applyFill="1" applyBorder="1" applyAlignment="1">
      <alignment/>
    </xf>
    <xf numFmtId="1" fontId="0" fillId="35" borderId="19" xfId="0" applyNumberFormat="1" applyFill="1" applyBorder="1" applyAlignment="1">
      <alignment/>
    </xf>
    <xf numFmtId="0" fontId="0" fillId="35" borderId="22" xfId="0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35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1" fontId="0" fillId="0" borderId="19" xfId="0" applyNumberFormat="1" applyFill="1" applyBorder="1" applyAlignment="1">
      <alignment/>
    </xf>
    <xf numFmtId="0" fontId="0" fillId="35" borderId="16" xfId="0" applyFill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15" zoomScaleNormal="115" zoomScalePageLayoutView="0" workbookViewId="0" topLeftCell="A1">
      <selection activeCell="J39" sqref="J39"/>
    </sheetView>
  </sheetViews>
  <sheetFormatPr defaultColWidth="9.140625" defaultRowHeight="15"/>
  <cols>
    <col min="1" max="1" width="48.140625" style="0" bestFit="1" customWidth="1"/>
    <col min="2" max="2" width="5.7109375" style="0" customWidth="1"/>
    <col min="3" max="3" width="9.140625" style="0" customWidth="1"/>
    <col min="4" max="4" width="5.8515625" style="0" customWidth="1"/>
    <col min="5" max="5" width="48.7109375" style="0" bestFit="1" customWidth="1"/>
    <col min="6" max="6" width="5.7109375" style="0" customWidth="1"/>
    <col min="7" max="7" width="9.140625" style="0" customWidth="1"/>
    <col min="9" max="9" width="51.7109375" style="0" bestFit="1" customWidth="1"/>
    <col min="10" max="10" width="5.7109375" style="0" customWidth="1"/>
    <col min="11" max="11" width="9.140625" style="0" customWidth="1"/>
  </cols>
  <sheetData>
    <row r="1" ht="14.25">
      <c r="A1" s="49" t="s">
        <v>32</v>
      </c>
    </row>
    <row r="3" spans="1:10" ht="14.25">
      <c r="A3" t="s">
        <v>15</v>
      </c>
      <c r="E3" s="1"/>
      <c r="F3" s="1"/>
      <c r="I3" s="1"/>
      <c r="J3" s="1"/>
    </row>
    <row r="4" ht="14.25">
      <c r="A4" t="s">
        <v>16</v>
      </c>
    </row>
    <row r="5" ht="14.25">
      <c r="A5" t="s">
        <v>17</v>
      </c>
    </row>
    <row r="8" ht="14.25">
      <c r="A8" s="44" t="s">
        <v>30</v>
      </c>
    </row>
    <row r="9" spans="1:2" ht="14.25">
      <c r="A9" s="42"/>
      <c r="B9" t="s">
        <v>28</v>
      </c>
    </row>
    <row r="11" spans="1:2" ht="14.25">
      <c r="A11" s="41"/>
      <c r="B11" t="s">
        <v>29</v>
      </c>
    </row>
    <row r="12" ht="14.25">
      <c r="B12" t="s">
        <v>27</v>
      </c>
    </row>
    <row r="14" spans="1:2" ht="14.25">
      <c r="A14" s="43"/>
      <c r="B14" t="s">
        <v>31</v>
      </c>
    </row>
    <row r="15" ht="15" thickBot="1"/>
    <row r="16" spans="1:11" ht="14.25">
      <c r="A16" s="3" t="s">
        <v>4</v>
      </c>
      <c r="B16" s="16"/>
      <c r="C16" s="29">
        <v>50</v>
      </c>
      <c r="D16" s="1"/>
      <c r="E16" s="23" t="s">
        <v>9</v>
      </c>
      <c r="F16" s="21"/>
      <c r="G16" s="16"/>
      <c r="H16" s="1"/>
      <c r="I16" s="14" t="s">
        <v>11</v>
      </c>
      <c r="J16" s="21"/>
      <c r="K16" s="16"/>
    </row>
    <row r="17" spans="1:11" ht="14.25">
      <c r="A17" s="9" t="s">
        <v>5</v>
      </c>
      <c r="B17" s="17"/>
      <c r="C17" s="11">
        <v>50</v>
      </c>
      <c r="D17" s="1"/>
      <c r="E17" s="19"/>
      <c r="F17" s="22"/>
      <c r="G17" s="17"/>
      <c r="H17" s="1"/>
      <c r="I17" s="4"/>
      <c r="J17" s="22"/>
      <c r="K17" s="17"/>
    </row>
    <row r="18" spans="1:11" ht="14.25">
      <c r="A18" s="4"/>
      <c r="B18" s="17"/>
      <c r="C18" s="11"/>
      <c r="D18" s="13"/>
      <c r="E18" s="19" t="s">
        <v>4</v>
      </c>
      <c r="F18" s="22"/>
      <c r="G18" s="30">
        <v>50</v>
      </c>
      <c r="H18" s="1"/>
      <c r="I18" s="4" t="s">
        <v>4</v>
      </c>
      <c r="J18" s="22"/>
      <c r="K18" s="30">
        <v>50</v>
      </c>
    </row>
    <row r="19" spans="1:11" ht="15" thickBot="1">
      <c r="A19" s="48" t="s">
        <v>0</v>
      </c>
      <c r="B19" s="38"/>
      <c r="C19" s="39">
        <f>ROUNDUP((C17*0.2)+C17,0)</f>
        <v>60</v>
      </c>
      <c r="D19" s="1"/>
      <c r="E19" s="19" t="s">
        <v>5</v>
      </c>
      <c r="F19" s="22"/>
      <c r="G19" s="17">
        <f>G25+G32</f>
        <v>563</v>
      </c>
      <c r="H19" s="1"/>
      <c r="I19" s="4" t="s">
        <v>5</v>
      </c>
      <c r="J19" s="22"/>
      <c r="K19" s="17">
        <f>K25+K32</f>
        <v>1063</v>
      </c>
    </row>
    <row r="20" spans="1:11" ht="14.25">
      <c r="A20" s="9"/>
      <c r="B20" s="17"/>
      <c r="C20" s="11"/>
      <c r="D20" s="1"/>
      <c r="E20" s="19"/>
      <c r="F20" s="22"/>
      <c r="G20" s="17"/>
      <c r="H20" s="1"/>
      <c r="I20" s="4"/>
      <c r="J20" s="22"/>
      <c r="K20" s="17"/>
    </row>
    <row r="21" spans="1:11" ht="15" thickBot="1">
      <c r="A21" s="10"/>
      <c r="B21" s="17"/>
      <c r="C21" s="11"/>
      <c r="D21" s="1"/>
      <c r="E21" s="40" t="s">
        <v>0</v>
      </c>
      <c r="F21" s="36"/>
      <c r="G21" s="38">
        <f>ROUNDUP((G19*0.2)+G19,0)</f>
        <v>676</v>
      </c>
      <c r="H21" s="1"/>
      <c r="I21" s="36" t="s">
        <v>0</v>
      </c>
      <c r="J21" s="36"/>
      <c r="K21" s="38">
        <f>ROUNDUP((K19*0.2)+K19,0)</f>
        <v>1276</v>
      </c>
    </row>
    <row r="22" spans="1:11" ht="14.25">
      <c r="A22" s="6" t="s">
        <v>8</v>
      </c>
      <c r="B22" s="17"/>
      <c r="C22" s="11"/>
      <c r="D22" s="1"/>
      <c r="E22" s="19"/>
      <c r="F22" s="22"/>
      <c r="G22" s="17"/>
      <c r="H22" s="1"/>
      <c r="I22" s="4"/>
      <c r="J22" s="22"/>
      <c r="K22" s="17"/>
    </row>
    <row r="23" spans="1:11" ht="14.25">
      <c r="A23" s="45" t="s">
        <v>6</v>
      </c>
      <c r="B23" s="46"/>
      <c r="C23" s="47">
        <f>C16</f>
        <v>50</v>
      </c>
      <c r="D23" s="1"/>
      <c r="E23" s="19"/>
      <c r="F23" s="22"/>
      <c r="G23" s="17"/>
      <c r="H23" s="1"/>
      <c r="I23" s="4"/>
      <c r="J23" s="22"/>
      <c r="K23" s="17"/>
    </row>
    <row r="24" spans="1:11" ht="14.25">
      <c r="A24" s="7"/>
      <c r="B24" s="17"/>
      <c r="C24" s="11"/>
      <c r="D24" s="1"/>
      <c r="E24" s="19" t="s">
        <v>8</v>
      </c>
      <c r="F24" s="22"/>
      <c r="G24" s="17"/>
      <c r="H24" s="1"/>
      <c r="I24" s="4" t="s">
        <v>8</v>
      </c>
      <c r="J24" s="22"/>
      <c r="K24" s="17"/>
    </row>
    <row r="25" spans="1:11" ht="14.25">
      <c r="A25" s="7" t="s">
        <v>1</v>
      </c>
      <c r="B25" s="17"/>
      <c r="C25" s="11">
        <f>C16*0.5</f>
        <v>25</v>
      </c>
      <c r="D25" s="1"/>
      <c r="E25" s="26" t="s">
        <v>10</v>
      </c>
      <c r="F25" s="22"/>
      <c r="G25" s="17">
        <f>G18/0.1</f>
        <v>500</v>
      </c>
      <c r="H25" s="1"/>
      <c r="I25" s="15" t="s">
        <v>12</v>
      </c>
      <c r="J25" s="22"/>
      <c r="K25" s="17">
        <f>(K18/0.1)/0.5</f>
        <v>1000</v>
      </c>
    </row>
    <row r="26" spans="1:11" ht="15" thickBot="1">
      <c r="A26" s="8" t="s">
        <v>2</v>
      </c>
      <c r="B26" s="17"/>
      <c r="C26" s="11">
        <f>C16*0.5</f>
        <v>25</v>
      </c>
      <c r="D26" s="1"/>
      <c r="E26" s="19"/>
      <c r="F26" s="4"/>
      <c r="G26" s="17"/>
      <c r="H26" s="1"/>
      <c r="I26" s="4"/>
      <c r="J26" s="22"/>
      <c r="K26" s="17"/>
    </row>
    <row r="27" spans="1:11" ht="14.25">
      <c r="A27" s="9"/>
      <c r="B27" s="17"/>
      <c r="C27" s="11"/>
      <c r="D27" s="1"/>
      <c r="E27" s="19" t="s">
        <v>1</v>
      </c>
      <c r="F27" s="4"/>
      <c r="G27" s="17">
        <f>G25*0.5</f>
        <v>250</v>
      </c>
      <c r="H27" s="1"/>
      <c r="I27" s="4" t="s">
        <v>1</v>
      </c>
      <c r="J27" s="4"/>
      <c r="K27" s="17">
        <f>K25*0.5</f>
        <v>500</v>
      </c>
    </row>
    <row r="28" spans="1:11" ht="15" thickBot="1">
      <c r="A28" s="10"/>
      <c r="B28" s="17"/>
      <c r="C28" s="11"/>
      <c r="D28" s="1"/>
      <c r="E28" s="19" t="s">
        <v>2</v>
      </c>
      <c r="F28" s="4"/>
      <c r="G28" s="17">
        <f>G27</f>
        <v>250</v>
      </c>
      <c r="H28" s="1"/>
      <c r="I28" s="4" t="s">
        <v>2</v>
      </c>
      <c r="J28" s="4"/>
      <c r="K28" s="17">
        <f>K27</f>
        <v>500</v>
      </c>
    </row>
    <row r="29" spans="1:11" ht="14.25">
      <c r="A29" s="6" t="s">
        <v>3</v>
      </c>
      <c r="B29" s="17"/>
      <c r="C29" s="11"/>
      <c r="D29" s="12"/>
      <c r="E29" s="19"/>
      <c r="F29" s="4"/>
      <c r="G29" s="17"/>
      <c r="H29" s="1"/>
      <c r="I29" s="4"/>
      <c r="J29" s="4"/>
      <c r="K29" s="17"/>
    </row>
    <row r="30" spans="1:11" ht="14.25">
      <c r="A30" s="7" t="s">
        <v>7</v>
      </c>
      <c r="B30" s="17"/>
      <c r="C30" s="11">
        <f>C32+C33</f>
        <v>3</v>
      </c>
      <c r="D30" s="1"/>
      <c r="E30" s="19"/>
      <c r="F30" s="4"/>
      <c r="G30" s="17"/>
      <c r="H30" s="1"/>
      <c r="I30" s="4"/>
      <c r="J30" s="4"/>
      <c r="K30" s="17"/>
    </row>
    <row r="31" spans="1:11" ht="15" thickBot="1">
      <c r="A31" s="10"/>
      <c r="B31" s="17"/>
      <c r="C31" s="11"/>
      <c r="D31" s="12"/>
      <c r="E31" s="19" t="s">
        <v>3</v>
      </c>
      <c r="F31" s="4"/>
      <c r="G31" s="17"/>
      <c r="H31" s="1"/>
      <c r="I31" s="4" t="s">
        <v>3</v>
      </c>
      <c r="J31" s="4"/>
      <c r="K31" s="17"/>
    </row>
    <row r="32" spans="1:11" ht="15" thickBot="1">
      <c r="A32" s="3" t="s">
        <v>1</v>
      </c>
      <c r="B32" s="17"/>
      <c r="C32" s="11">
        <f>ROUNDUP(C33/2,0)</f>
        <v>1</v>
      </c>
      <c r="D32" s="12"/>
      <c r="E32" s="19" t="s">
        <v>7</v>
      </c>
      <c r="F32" s="4"/>
      <c r="G32" s="17">
        <f>SUM(G34:G35)</f>
        <v>63</v>
      </c>
      <c r="H32" s="1"/>
      <c r="I32" s="4" t="s">
        <v>7</v>
      </c>
      <c r="J32" s="4"/>
      <c r="K32" s="17">
        <f>SUM(K34:K35)</f>
        <v>63</v>
      </c>
    </row>
    <row r="33" spans="1:11" ht="15" thickBot="1">
      <c r="A33" s="3" t="s">
        <v>23</v>
      </c>
      <c r="B33" s="17"/>
      <c r="C33" s="11">
        <f>ROUNDUP((C23/B34)/B35,0)</f>
        <v>2</v>
      </c>
      <c r="D33" s="1"/>
      <c r="E33" s="19"/>
      <c r="F33" s="4"/>
      <c r="G33" s="17"/>
      <c r="H33" s="1"/>
      <c r="I33" s="4"/>
      <c r="J33" s="4"/>
      <c r="K33" s="17"/>
    </row>
    <row r="34" spans="1:11" ht="14.25">
      <c r="A34" s="4" t="s">
        <v>21</v>
      </c>
      <c r="B34" s="30">
        <v>8</v>
      </c>
      <c r="C34" s="11"/>
      <c r="D34" s="1"/>
      <c r="E34" s="18" t="s">
        <v>1</v>
      </c>
      <c r="F34" s="4"/>
      <c r="G34" s="17">
        <f>ROUNDUP(G35/2,0)</f>
        <v>21</v>
      </c>
      <c r="H34" s="1"/>
      <c r="I34" s="3" t="s">
        <v>1</v>
      </c>
      <c r="J34" s="4"/>
      <c r="K34" s="17">
        <f>ROUNDUP(K35/2,0)</f>
        <v>21</v>
      </c>
    </row>
    <row r="35" spans="1:11" ht="15" thickBot="1">
      <c r="A35" s="5" t="s">
        <v>22</v>
      </c>
      <c r="B35" s="31">
        <v>4</v>
      </c>
      <c r="C35" s="2"/>
      <c r="E35" s="19" t="s">
        <v>23</v>
      </c>
      <c r="F35" s="4"/>
      <c r="G35" s="11">
        <f>ROUNDUP((G25/F36)/F37,0)</f>
        <v>42</v>
      </c>
      <c r="H35" s="1"/>
      <c r="I35" s="4" t="s">
        <v>24</v>
      </c>
      <c r="J35" s="4"/>
      <c r="K35" s="11">
        <f>ROUNDUP((K25/J36)/J37,0)</f>
        <v>42</v>
      </c>
    </row>
    <row r="36" spans="5:11" ht="14.25">
      <c r="E36" s="19" t="s">
        <v>21</v>
      </c>
      <c r="F36" s="32">
        <v>4</v>
      </c>
      <c r="G36" s="17"/>
      <c r="I36" s="4" t="s">
        <v>21</v>
      </c>
      <c r="J36" s="32">
        <v>6</v>
      </c>
      <c r="K36" s="17"/>
    </row>
    <row r="37" spans="5:11" ht="15" thickBot="1">
      <c r="E37" s="20" t="s">
        <v>22</v>
      </c>
      <c r="F37" s="33">
        <v>3</v>
      </c>
      <c r="G37" s="2"/>
      <c r="I37" s="5" t="s">
        <v>22</v>
      </c>
      <c r="J37" s="33">
        <v>4</v>
      </c>
      <c r="K37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="130" zoomScaleNormal="130" zoomScalePageLayoutView="0" workbookViewId="0" topLeftCell="A4">
      <selection activeCell="I17" sqref="I17"/>
    </sheetView>
  </sheetViews>
  <sheetFormatPr defaultColWidth="9.140625" defaultRowHeight="15"/>
  <cols>
    <col min="1" max="1" width="48.7109375" style="0" bestFit="1" customWidth="1"/>
    <col min="2" max="2" width="5.7109375" style="27" customWidth="1"/>
    <col min="3" max="3" width="9.140625" style="0" customWidth="1"/>
    <col min="5" max="5" width="51.7109375" style="0" bestFit="1" customWidth="1"/>
    <col min="6" max="6" width="5.7109375" style="27" customWidth="1"/>
    <col min="7" max="7" width="9.140625" style="0" customWidth="1"/>
  </cols>
  <sheetData>
    <row r="1" ht="14.25">
      <c r="A1" t="s">
        <v>33</v>
      </c>
    </row>
    <row r="3" spans="1:6" ht="14.25">
      <c r="A3" s="44" t="s">
        <v>30</v>
      </c>
      <c r="B3"/>
      <c r="F3"/>
    </row>
    <row r="4" spans="1:6" ht="14.25">
      <c r="A4" s="42"/>
      <c r="B4" t="s">
        <v>28</v>
      </c>
      <c r="F4"/>
    </row>
    <row r="5" spans="2:6" ht="14.25">
      <c r="B5"/>
      <c r="F5"/>
    </row>
    <row r="6" spans="1:6" ht="14.25">
      <c r="A6" s="41"/>
      <c r="B6" t="s">
        <v>29</v>
      </c>
      <c r="F6"/>
    </row>
    <row r="7" spans="2:6" ht="14.25">
      <c r="B7" t="s">
        <v>27</v>
      </c>
      <c r="F7"/>
    </row>
    <row r="8" spans="2:6" ht="14.25">
      <c r="B8"/>
      <c r="F8"/>
    </row>
    <row r="9" spans="1:6" ht="14.25">
      <c r="A9" s="43"/>
      <c r="B9" t="s">
        <v>31</v>
      </c>
      <c r="F9"/>
    </row>
    <row r="10" ht="15" thickBot="1"/>
    <row r="11" spans="1:7" ht="14.25">
      <c r="A11" s="14" t="s">
        <v>9</v>
      </c>
      <c r="B11" s="25"/>
      <c r="C11" s="3"/>
      <c r="E11" s="14" t="s">
        <v>11</v>
      </c>
      <c r="F11" s="25"/>
      <c r="G11" s="3"/>
    </row>
    <row r="12" spans="1:7" ht="14.25">
      <c r="A12" s="4"/>
      <c r="B12" s="24"/>
      <c r="C12" s="4"/>
      <c r="E12" s="4"/>
      <c r="F12" s="24"/>
      <c r="G12" s="4"/>
    </row>
    <row r="13" spans="1:7" ht="14.25">
      <c r="A13" s="4" t="s">
        <v>4</v>
      </c>
      <c r="B13" s="24"/>
      <c r="C13" s="32">
        <v>50</v>
      </c>
      <c r="E13" s="4" t="s">
        <v>4</v>
      </c>
      <c r="F13" s="24"/>
      <c r="G13" s="32">
        <v>50</v>
      </c>
    </row>
    <row r="14" spans="1:7" ht="14.25">
      <c r="A14" s="4" t="s">
        <v>5</v>
      </c>
      <c r="B14" s="24"/>
      <c r="C14" s="4">
        <f>C20+C27</f>
        <v>106</v>
      </c>
      <c r="E14" s="4" t="s">
        <v>5</v>
      </c>
      <c r="F14" s="24"/>
      <c r="G14" s="4">
        <f>G20+G27</f>
        <v>211</v>
      </c>
    </row>
    <row r="15" spans="1:7" ht="14.25">
      <c r="A15" s="4"/>
      <c r="B15" s="24"/>
      <c r="C15" s="4"/>
      <c r="E15" s="4"/>
      <c r="F15" s="24"/>
      <c r="G15" s="4"/>
    </row>
    <row r="16" spans="1:7" ht="14.25">
      <c r="A16" s="36" t="s">
        <v>0</v>
      </c>
      <c r="B16" s="37"/>
      <c r="C16" s="36">
        <f>ROUNDUP((C14*0.2)+C14,0)</f>
        <v>128</v>
      </c>
      <c r="E16" s="36" t="s">
        <v>0</v>
      </c>
      <c r="F16" s="37"/>
      <c r="G16" s="36">
        <f>ROUNDUP((G14*0.2)+G14,0)</f>
        <v>254</v>
      </c>
    </row>
    <row r="17" spans="1:7" ht="14.25">
      <c r="A17" s="4"/>
      <c r="B17" s="24"/>
      <c r="C17" s="4"/>
      <c r="E17" s="4"/>
      <c r="F17" s="24"/>
      <c r="G17" s="4"/>
    </row>
    <row r="18" spans="1:7" ht="14.25">
      <c r="A18" s="4"/>
      <c r="B18" s="24"/>
      <c r="C18" s="4"/>
      <c r="E18" s="4"/>
      <c r="F18" s="24"/>
      <c r="G18" s="4"/>
    </row>
    <row r="19" spans="1:7" ht="14.25">
      <c r="A19" s="4" t="s">
        <v>8</v>
      </c>
      <c r="B19" s="24"/>
      <c r="C19" s="4"/>
      <c r="E19" s="4" t="s">
        <v>8</v>
      </c>
      <c r="F19" s="24"/>
      <c r="G19" s="4"/>
    </row>
    <row r="20" spans="1:7" ht="14.25">
      <c r="A20" s="15" t="s">
        <v>13</v>
      </c>
      <c r="B20" s="24"/>
      <c r="C20" s="4">
        <f>C13/0.5</f>
        <v>100</v>
      </c>
      <c r="E20" s="15" t="s">
        <v>14</v>
      </c>
      <c r="F20" s="24"/>
      <c r="G20" s="4">
        <f>(G13/0.5)/0.5</f>
        <v>200</v>
      </c>
    </row>
    <row r="21" spans="1:7" ht="14.25">
      <c r="A21" s="4"/>
      <c r="B21" s="24"/>
      <c r="C21" s="4"/>
      <c r="E21" s="4"/>
      <c r="F21" s="24"/>
      <c r="G21" s="4"/>
    </row>
    <row r="22" spans="1:7" ht="14.25">
      <c r="A22" s="4" t="s">
        <v>1</v>
      </c>
      <c r="B22" s="24"/>
      <c r="C22" s="4">
        <f>C20*0.5</f>
        <v>50</v>
      </c>
      <c r="E22" s="4" t="s">
        <v>1</v>
      </c>
      <c r="F22" s="24"/>
      <c r="G22" s="4">
        <f>G20*0.5</f>
        <v>100</v>
      </c>
    </row>
    <row r="23" spans="1:7" ht="14.25">
      <c r="A23" s="4" t="s">
        <v>2</v>
      </c>
      <c r="B23" s="24"/>
      <c r="C23" s="4">
        <f>C22</f>
        <v>50</v>
      </c>
      <c r="E23" s="4" t="s">
        <v>2</v>
      </c>
      <c r="F23" s="24"/>
      <c r="G23" s="4">
        <f>G22</f>
        <v>100</v>
      </c>
    </row>
    <row r="24" spans="1:7" ht="14.25">
      <c r="A24" s="4"/>
      <c r="B24" s="24"/>
      <c r="C24" s="4"/>
      <c r="E24" s="4"/>
      <c r="F24" s="24"/>
      <c r="G24" s="4"/>
    </row>
    <row r="25" spans="1:7" ht="14.25">
      <c r="A25" s="4"/>
      <c r="B25" s="24"/>
      <c r="C25" s="4"/>
      <c r="E25" s="4"/>
      <c r="F25" s="24"/>
      <c r="G25" s="4"/>
    </row>
    <row r="26" spans="1:7" ht="14.25">
      <c r="A26" s="4" t="s">
        <v>3</v>
      </c>
      <c r="B26" s="24"/>
      <c r="C26" s="4"/>
      <c r="E26" s="4" t="s">
        <v>3</v>
      </c>
      <c r="F26" s="24"/>
      <c r="G26" s="4"/>
    </row>
    <row r="27" spans="1:7" ht="14.25">
      <c r="A27" s="4" t="s">
        <v>7</v>
      </c>
      <c r="B27" s="24"/>
      <c r="C27" s="4">
        <f>SUM(C29:C30)</f>
        <v>6</v>
      </c>
      <c r="E27" s="4" t="s">
        <v>7</v>
      </c>
      <c r="F27" s="24"/>
      <c r="G27" s="4">
        <f>SUM(G29:G30)</f>
        <v>11</v>
      </c>
    </row>
    <row r="28" spans="1:7" ht="15" thickBot="1">
      <c r="A28" s="5"/>
      <c r="B28" s="24"/>
      <c r="C28" s="4"/>
      <c r="E28" s="5"/>
      <c r="F28" s="24"/>
      <c r="G28" s="4"/>
    </row>
    <row r="29" spans="1:7" ht="14.25">
      <c r="A29" s="4" t="s">
        <v>1</v>
      </c>
      <c r="B29" s="24"/>
      <c r="C29" s="4">
        <f>ROUNDUP(C30/2,0)</f>
        <v>2</v>
      </c>
      <c r="E29" s="4" t="s">
        <v>1</v>
      </c>
      <c r="F29" s="24"/>
      <c r="G29" s="4">
        <f>ROUNDUP(G30/2,0)</f>
        <v>4</v>
      </c>
    </row>
    <row r="30" spans="1:7" ht="14.25">
      <c r="A30" s="4" t="s">
        <v>23</v>
      </c>
      <c r="B30" s="24"/>
      <c r="C30" s="28">
        <f>ROUNDUP((C20/B31)/B32,0)</f>
        <v>4</v>
      </c>
      <c r="E30" s="4" t="s">
        <v>24</v>
      </c>
      <c r="F30" s="24"/>
      <c r="G30" s="28">
        <f>ROUNDUP((G20/F31)/F32,0)</f>
        <v>7</v>
      </c>
    </row>
    <row r="31" spans="1:7" ht="14.25">
      <c r="A31" s="4" t="s">
        <v>21</v>
      </c>
      <c r="B31" s="34">
        <v>8</v>
      </c>
      <c r="C31" s="4"/>
      <c r="E31" s="4" t="s">
        <v>21</v>
      </c>
      <c r="F31" s="34">
        <v>8</v>
      </c>
      <c r="G31" s="4"/>
    </row>
    <row r="32" spans="1:7" ht="15" thickBot="1">
      <c r="A32" s="5" t="s">
        <v>22</v>
      </c>
      <c r="B32" s="35">
        <v>4</v>
      </c>
      <c r="C32" s="5"/>
      <c r="E32" s="5" t="s">
        <v>22</v>
      </c>
      <c r="F32" s="35">
        <v>4</v>
      </c>
      <c r="G32" s="5"/>
    </row>
    <row r="33" spans="1:6" ht="14.25">
      <c r="A33" s="1"/>
      <c r="B33" s="24"/>
      <c r="E33" s="1"/>
      <c r="F33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="115" zoomScaleNormal="115" zoomScalePageLayoutView="0" workbookViewId="0" topLeftCell="A1">
      <selection activeCell="J17" sqref="J17"/>
    </sheetView>
  </sheetViews>
  <sheetFormatPr defaultColWidth="9.140625" defaultRowHeight="15"/>
  <cols>
    <col min="1" max="1" width="48.7109375" style="0" bestFit="1" customWidth="1"/>
    <col min="2" max="2" width="5.7109375" style="27" customWidth="1"/>
    <col min="3" max="3" width="9.140625" style="0" customWidth="1"/>
    <col min="5" max="5" width="51.7109375" style="0" bestFit="1" customWidth="1"/>
    <col min="6" max="6" width="5.7109375" style="27" customWidth="1"/>
    <col min="7" max="7" width="9.140625" style="0" customWidth="1"/>
  </cols>
  <sheetData>
    <row r="1" ht="15">
      <c r="A1" t="s">
        <v>34</v>
      </c>
    </row>
    <row r="2" ht="15"/>
    <row r="3" spans="1:6" ht="15">
      <c r="A3" t="s">
        <v>15</v>
      </c>
      <c r="E3" s="1"/>
      <c r="F3" s="24"/>
    </row>
    <row r="4" ht="15">
      <c r="A4" t="s">
        <v>19</v>
      </c>
    </row>
    <row r="5" ht="15"/>
    <row r="6" spans="1:6" ht="15">
      <c r="A6" s="44" t="s">
        <v>30</v>
      </c>
      <c r="B6"/>
      <c r="F6"/>
    </row>
    <row r="7" spans="1:6" ht="15">
      <c r="A7" s="42"/>
      <c r="B7" t="s">
        <v>28</v>
      </c>
      <c r="F7"/>
    </row>
    <row r="8" spans="2:6" ht="15">
      <c r="B8"/>
      <c r="F8"/>
    </row>
    <row r="9" spans="1:6" ht="15">
      <c r="A9" s="41"/>
      <c r="B9" t="s">
        <v>29</v>
      </c>
      <c r="F9"/>
    </row>
    <row r="10" spans="2:6" ht="15">
      <c r="B10" t="s">
        <v>27</v>
      </c>
      <c r="F10"/>
    </row>
    <row r="11" spans="2:6" ht="15">
      <c r="B11"/>
      <c r="F11"/>
    </row>
    <row r="12" spans="1:6" ht="15">
      <c r="A12" s="43"/>
      <c r="B12" t="s">
        <v>31</v>
      </c>
      <c r="F12"/>
    </row>
    <row r="13" ht="15.75" thickBot="1"/>
    <row r="14" spans="1:7" ht="15">
      <c r="A14" s="14" t="s">
        <v>9</v>
      </c>
      <c r="B14" s="25"/>
      <c r="C14" s="3"/>
      <c r="D14" s="1"/>
      <c r="E14" s="14" t="s">
        <v>11</v>
      </c>
      <c r="F14" s="25"/>
      <c r="G14" s="3"/>
    </row>
    <row r="15" spans="1:7" ht="15">
      <c r="A15" s="4"/>
      <c r="B15" s="24"/>
      <c r="C15" s="4"/>
      <c r="D15" s="1"/>
      <c r="E15" s="4"/>
      <c r="F15" s="24"/>
      <c r="G15" s="4"/>
    </row>
    <row r="16" spans="1:7" ht="15">
      <c r="A16" s="4" t="s">
        <v>4</v>
      </c>
      <c r="B16" s="24"/>
      <c r="C16" s="32">
        <v>50</v>
      </c>
      <c r="D16" s="1"/>
      <c r="E16" s="4" t="s">
        <v>4</v>
      </c>
      <c r="F16" s="24"/>
      <c r="G16" s="32">
        <v>50</v>
      </c>
    </row>
    <row r="17" spans="1:7" ht="15">
      <c r="A17" s="4" t="s">
        <v>5</v>
      </c>
      <c r="B17" s="24"/>
      <c r="C17" s="4">
        <f>C23+C30</f>
        <v>211</v>
      </c>
      <c r="D17" s="1"/>
      <c r="E17" s="4" t="s">
        <v>5</v>
      </c>
      <c r="F17" s="24"/>
      <c r="G17" s="4">
        <f>G23+G30</f>
        <v>420</v>
      </c>
    </row>
    <row r="18" spans="1:7" ht="15">
      <c r="A18" s="4"/>
      <c r="B18" s="24"/>
      <c r="C18" s="4"/>
      <c r="D18" s="1"/>
      <c r="E18" s="4"/>
      <c r="F18" s="24"/>
      <c r="G18" s="4"/>
    </row>
    <row r="19" spans="1:7" ht="15">
      <c r="A19" s="36" t="s">
        <v>0</v>
      </c>
      <c r="B19" s="37"/>
      <c r="C19" s="36">
        <f>ROUNDUP((C17*0.2)+C17,0)</f>
        <v>254</v>
      </c>
      <c r="D19" s="1"/>
      <c r="E19" s="36" t="s">
        <v>0</v>
      </c>
      <c r="F19" s="37"/>
      <c r="G19" s="36">
        <f>ROUNDUP((G17*0.2)+G17,0)</f>
        <v>504</v>
      </c>
    </row>
    <row r="20" spans="1:7" ht="15">
      <c r="A20" s="4"/>
      <c r="B20" s="24"/>
      <c r="C20" s="4"/>
      <c r="D20" s="1"/>
      <c r="E20" s="4"/>
      <c r="F20" s="24"/>
      <c r="G20" s="4"/>
    </row>
    <row r="21" spans="1:7" ht="15">
      <c r="A21" s="4"/>
      <c r="B21" s="24"/>
      <c r="C21" s="4"/>
      <c r="D21" s="1"/>
      <c r="E21" s="4"/>
      <c r="F21" s="24"/>
      <c r="G21" s="4"/>
    </row>
    <row r="22" spans="1:7" ht="15">
      <c r="A22" s="4" t="s">
        <v>25</v>
      </c>
      <c r="B22" s="24"/>
      <c r="C22" s="4"/>
      <c r="D22" s="1"/>
      <c r="E22" s="4" t="s">
        <v>26</v>
      </c>
      <c r="F22" s="24"/>
      <c r="G22" s="4"/>
    </row>
    <row r="23" spans="1:7" ht="15">
      <c r="A23" s="15" t="s">
        <v>18</v>
      </c>
      <c r="B23" s="24"/>
      <c r="C23" s="4">
        <f>C16/0.25</f>
        <v>200</v>
      </c>
      <c r="D23" s="1"/>
      <c r="E23" s="15" t="s">
        <v>20</v>
      </c>
      <c r="F23" s="24"/>
      <c r="G23" s="4">
        <f>(G16/0.25)/0.5</f>
        <v>400</v>
      </c>
    </row>
    <row r="24" spans="1:7" ht="15">
      <c r="A24" s="4"/>
      <c r="B24" s="24"/>
      <c r="C24" s="4"/>
      <c r="D24" s="1"/>
      <c r="E24" s="4"/>
      <c r="F24" s="24"/>
      <c r="G24" s="4"/>
    </row>
    <row r="25" spans="1:7" ht="15">
      <c r="A25" s="4" t="s">
        <v>1</v>
      </c>
      <c r="B25" s="24"/>
      <c r="C25" s="4">
        <f>C23*0.5</f>
        <v>100</v>
      </c>
      <c r="D25" s="1"/>
      <c r="E25" s="4" t="s">
        <v>1</v>
      </c>
      <c r="F25" s="24"/>
      <c r="G25" s="4">
        <f>G23*0.5</f>
        <v>200</v>
      </c>
    </row>
    <row r="26" spans="1:7" ht="15">
      <c r="A26" s="4" t="s">
        <v>2</v>
      </c>
      <c r="B26" s="24"/>
      <c r="C26" s="4">
        <f>C25</f>
        <v>100</v>
      </c>
      <c r="D26" s="1"/>
      <c r="E26" s="4" t="s">
        <v>2</v>
      </c>
      <c r="F26" s="24"/>
      <c r="G26" s="4">
        <f>G25</f>
        <v>200</v>
      </c>
    </row>
    <row r="27" spans="1:7" ht="15">
      <c r="A27" s="4"/>
      <c r="B27" s="24"/>
      <c r="C27" s="4"/>
      <c r="D27" s="1"/>
      <c r="E27" s="4"/>
      <c r="F27" s="24"/>
      <c r="G27" s="4"/>
    </row>
    <row r="28" spans="1:7" ht="15">
      <c r="A28" s="4"/>
      <c r="B28" s="24"/>
      <c r="C28" s="4"/>
      <c r="D28" s="1"/>
      <c r="E28" s="4"/>
      <c r="F28" s="24"/>
      <c r="G28" s="4"/>
    </row>
    <row r="29" spans="1:7" ht="15">
      <c r="A29" s="4" t="s">
        <v>3</v>
      </c>
      <c r="B29" s="24"/>
      <c r="C29" s="4"/>
      <c r="D29" s="1"/>
      <c r="E29" s="4" t="s">
        <v>3</v>
      </c>
      <c r="F29" s="24"/>
      <c r="G29" s="4"/>
    </row>
    <row r="30" spans="1:7" ht="15">
      <c r="A30" s="4" t="s">
        <v>7</v>
      </c>
      <c r="B30" s="24"/>
      <c r="C30" s="4">
        <f>SUM(C32:C33)</f>
        <v>11</v>
      </c>
      <c r="D30" s="1"/>
      <c r="E30" s="4" t="s">
        <v>7</v>
      </c>
      <c r="F30" s="24"/>
      <c r="G30" s="4">
        <f>SUM(G32:G33)</f>
        <v>20</v>
      </c>
    </row>
    <row r="31" spans="1:7" ht="15.75" thickBot="1">
      <c r="A31" s="5"/>
      <c r="B31" s="24"/>
      <c r="C31" s="4"/>
      <c r="D31" s="1"/>
      <c r="E31" s="5"/>
      <c r="F31" s="24"/>
      <c r="G31" s="4"/>
    </row>
    <row r="32" spans="1:7" ht="15">
      <c r="A32" s="4" t="s">
        <v>1</v>
      </c>
      <c r="B32" s="24"/>
      <c r="C32" s="4">
        <f>ROUNDUP(C33/2,0)</f>
        <v>4</v>
      </c>
      <c r="D32" s="1"/>
      <c r="E32" s="4" t="s">
        <v>1</v>
      </c>
      <c r="F32" s="24"/>
      <c r="G32" s="4">
        <f>ROUNDUP(G33/2,0)</f>
        <v>7</v>
      </c>
    </row>
    <row r="33" spans="1:7" ht="15">
      <c r="A33" s="4" t="s">
        <v>23</v>
      </c>
      <c r="B33" s="24"/>
      <c r="C33" s="28">
        <f>ROUNDUP((C23/B34)/B35,0)</f>
        <v>7</v>
      </c>
      <c r="D33" s="1"/>
      <c r="E33" s="4" t="s">
        <v>24</v>
      </c>
      <c r="F33" s="24"/>
      <c r="G33" s="28">
        <f>ROUNDUP((G23/F34)/F35,0)</f>
        <v>13</v>
      </c>
    </row>
    <row r="34" spans="1:7" ht="15">
      <c r="A34" s="4" t="s">
        <v>21</v>
      </c>
      <c r="B34" s="34">
        <v>8</v>
      </c>
      <c r="C34" s="4"/>
      <c r="E34" s="4" t="s">
        <v>21</v>
      </c>
      <c r="F34" s="34">
        <v>8</v>
      </c>
      <c r="G34" s="4"/>
    </row>
    <row r="35" spans="1:7" ht="15.75" thickBot="1">
      <c r="A35" s="5" t="s">
        <v>22</v>
      </c>
      <c r="B35" s="35">
        <v>4</v>
      </c>
      <c r="C35" s="5"/>
      <c r="E35" s="5" t="s">
        <v>22</v>
      </c>
      <c r="F35" s="35">
        <v>4</v>
      </c>
      <c r="G35" s="5"/>
    </row>
    <row r="36" spans="1:6" ht="15">
      <c r="A36" s="1"/>
      <c r="B36" s="24"/>
      <c r="E36" s="1"/>
      <c r="F36" s="24"/>
    </row>
    <row r="37" spans="1:6" ht="15">
      <c r="A37" s="1"/>
      <c r="B37" s="24"/>
      <c r="E37" s="1"/>
      <c r="F37" s="24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Heart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Jose David</dc:creator>
  <cp:keywords/>
  <dc:description/>
  <cp:lastModifiedBy>Christine Lim Kia Min (SHHQ)</cp:lastModifiedBy>
  <dcterms:created xsi:type="dcterms:W3CDTF">2018-03-15T02:09:24Z</dcterms:created>
  <dcterms:modified xsi:type="dcterms:W3CDTF">2023-12-22T01:29:02Z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0x0101005ACFA8861FA3BA4A8F54DCA60C27DCD5</vt:lpwstr>
  </property>
</Properties>
</file>